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<sst xmlns="http://schemas.openxmlformats.org/spreadsheetml/2006/main" count="79" uniqueCount="42">
  <si>
    <t>Tâche</t>
  </si>
  <si>
    <t>Variable observée</t>
  </si>
  <si>
    <t>Moyenne</t>
  </si>
  <si>
    <t>Ecart-type</t>
  </si>
  <si>
    <t>Borne Sup 2ET</t>
  </si>
  <si>
    <t>Borne Inf 2ET</t>
  </si>
  <si>
    <t>N</t>
  </si>
  <si>
    <t>Parole spontanée</t>
  </si>
  <si>
    <t>Vitesse articulatoire</t>
  </si>
  <si>
    <t>REMPLIR LES CASES BLEUES EN SPS</t>
  </si>
  <si>
    <t>Variabilité de la vitesse articulatoire</t>
  </si>
  <si>
    <t>Disfluences normales</t>
  </si>
  <si>
    <t>Télescopages</t>
  </si>
  <si>
    <t>Disfluences bègues</t>
  </si>
  <si>
    <t>Erreurs syntaxiques</t>
  </si>
  <si>
    <t>PCI</t>
  </si>
  <si>
    <t>Evaluation motrice – OMAS</t>
  </si>
  <si>
    <t>Réussite /pa/</t>
  </si>
  <si>
    <t>Vitesse /pa/</t>
  </si>
  <si>
    <t>Réussite /taka/</t>
  </si>
  <si>
    <t>Vitesse /taka/</t>
  </si>
  <si>
    <t>Réussite /pataka/</t>
  </si>
  <si>
    <t>Vitesse /pataka/</t>
  </si>
  <si>
    <t>Evaluation de l’encodage phonologique</t>
  </si>
  <si>
    <t>Erreurs de précision</t>
  </si>
  <si>
    <t>Erreurs de voisement</t>
  </si>
  <si>
    <t>Erreurs de flux</t>
  </si>
  <si>
    <t>Erreurs de séquentialisation</t>
  </si>
  <si>
    <t>Erreurs de débit</t>
  </si>
  <si>
    <t>Reformulation d'histoire</t>
  </si>
  <si>
    <t>Nombre d'items principaux /13</t>
  </si>
  <si>
    <t>Nombre d'items secondaires /9</t>
  </si>
  <si>
    <t>Additions</t>
  </si>
  <si>
    <t>Lecture à voix haute</t>
  </si>
  <si>
    <t>Variabilité de la vitesse articulatoire moyenne</t>
  </si>
  <si>
    <t>Ecriture - Copie lente</t>
  </si>
  <si>
    <t>Corrections d'erreurs</t>
  </si>
  <si>
    <t>Taille du graphisme</t>
  </si>
  <si>
    <t>Ecriture - Copie rapide</t>
  </si>
  <si>
    <t>Différence de vitesse de copie</t>
  </si>
  <si>
    <t>Ecriture spontanée sans contrainte temporelle</t>
  </si>
  <si>
    <t>Ecriture spontanée avec contrainte temporelle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</si>
</sst>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7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9"/>
      <color indexed="8"/>
      <name val="Arial"/>
      <family val="2"/>
    </font>
    <font>
      <sz val="11"/>
      <name val="Calibri"/>
      <family val="2"/>
    </font>
    <font>
      <sz val="9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76">
    <xf numFmtId="164" fontId="0" fillId="0" borderId="0" xfId="0" applyAlignment="1">
      <alignment/>
    </xf>
    <xf numFmtId="164" fontId="1" fillId="0" borderId="0" xfId="20">
      <alignment/>
      <protection/>
    </xf>
    <xf numFmtId="164" fontId="1" fillId="0" borderId="1" xfId="20" applyBorder="1">
      <alignment/>
      <protection/>
    </xf>
    <xf numFmtId="165" fontId="2" fillId="0" borderId="2" xfId="20" applyNumberFormat="1" applyFont="1" applyBorder="1">
      <alignment/>
      <protection/>
    </xf>
    <xf numFmtId="165" fontId="2" fillId="0" borderId="3" xfId="20" applyNumberFormat="1" applyFont="1" applyBorder="1">
      <alignment/>
      <protection/>
    </xf>
    <xf numFmtId="165" fontId="2" fillId="0" borderId="4" xfId="20" applyNumberFormat="1" applyFont="1" applyBorder="1">
      <alignment/>
      <protection/>
    </xf>
    <xf numFmtId="165" fontId="2" fillId="0" borderId="5" xfId="20" applyNumberFormat="1" applyFont="1" applyBorder="1">
      <alignment/>
      <protection/>
    </xf>
    <xf numFmtId="165" fontId="2" fillId="0" borderId="6" xfId="20" applyNumberFormat="1" applyFont="1" applyBorder="1">
      <alignment/>
      <protection/>
    </xf>
    <xf numFmtId="165" fontId="2" fillId="0" borderId="7" xfId="20" applyNumberFormat="1" applyFont="1" applyBorder="1">
      <alignment/>
      <protection/>
    </xf>
    <xf numFmtId="164" fontId="3" fillId="2" borderId="8" xfId="20" applyFont="1" applyFill="1" applyBorder="1" applyAlignment="1">
      <alignment horizontal="center" wrapText="1"/>
      <protection/>
    </xf>
    <xf numFmtId="165" fontId="2" fillId="0" borderId="0" xfId="20" applyNumberFormat="1" applyFont="1" applyBorder="1" applyAlignment="1">
      <alignment horizontal="left" vertical="center"/>
      <protection/>
    </xf>
    <xf numFmtId="165" fontId="4" fillId="0" borderId="9" xfId="20" applyNumberFormat="1" applyFont="1" applyBorder="1">
      <alignment/>
      <protection/>
    </xf>
    <xf numFmtId="165" fontId="5" fillId="2" borderId="10" xfId="20" applyNumberFormat="1" applyFont="1" applyFill="1" applyBorder="1" applyAlignment="1">
      <alignment horizontal="right" vertical="top" wrapText="1"/>
      <protection/>
    </xf>
    <xf numFmtId="165" fontId="5" fillId="2" borderId="11" xfId="20" applyNumberFormat="1" applyFont="1" applyFill="1" applyBorder="1" applyAlignment="1">
      <alignment horizontal="right" vertical="top" wrapText="1"/>
      <protection/>
    </xf>
    <xf numFmtId="165" fontId="4" fillId="0" borderId="12" xfId="20" applyNumberFormat="1" applyFont="1" applyBorder="1">
      <alignment/>
      <protection/>
    </xf>
    <xf numFmtId="165" fontId="4" fillId="0" borderId="13" xfId="20" applyNumberFormat="1" applyFont="1" applyBorder="1">
      <alignment/>
      <protection/>
    </xf>
    <xf numFmtId="164" fontId="6" fillId="0" borderId="0" xfId="0" applyFont="1" applyAlignment="1">
      <alignment/>
    </xf>
    <xf numFmtId="165" fontId="5" fillId="3" borderId="10" xfId="20" applyNumberFormat="1" applyFont="1" applyFill="1" applyBorder="1" applyAlignment="1">
      <alignment horizontal="right" vertical="top" wrapText="1"/>
      <protection/>
    </xf>
    <xf numFmtId="165" fontId="5" fillId="4" borderId="11" xfId="20" applyNumberFormat="1" applyFont="1" applyFill="1" applyBorder="1" applyAlignment="1">
      <alignment horizontal="right" vertical="top" wrapText="1"/>
      <protection/>
    </xf>
    <xf numFmtId="164" fontId="3" fillId="2" borderId="14" xfId="20" applyFont="1" applyFill="1" applyBorder="1" applyAlignment="1">
      <alignment horizontal="right" vertical="top" wrapText="1"/>
      <protection/>
    </xf>
    <xf numFmtId="165" fontId="4" fillId="0" borderId="15" xfId="20" applyNumberFormat="1" applyFont="1" applyBorder="1">
      <alignment/>
      <protection/>
    </xf>
    <xf numFmtId="165" fontId="5" fillId="2" borderId="16" xfId="20" applyNumberFormat="1" applyFont="1" applyFill="1" applyBorder="1" applyAlignment="1">
      <alignment horizontal="right" vertical="top" wrapText="1"/>
      <protection/>
    </xf>
    <xf numFmtId="165" fontId="5" fillId="2" borderId="17" xfId="20" applyNumberFormat="1" applyFont="1" applyFill="1" applyBorder="1" applyAlignment="1">
      <alignment horizontal="right" vertical="top" wrapText="1"/>
      <protection/>
    </xf>
    <xf numFmtId="165" fontId="4" fillId="0" borderId="18" xfId="20" applyNumberFormat="1" applyFont="1" applyBorder="1">
      <alignment/>
      <protection/>
    </xf>
    <xf numFmtId="165" fontId="5" fillId="3" borderId="16" xfId="20" applyNumberFormat="1" applyFont="1" applyFill="1" applyBorder="1" applyAlignment="1">
      <alignment horizontal="right" vertical="top" wrapText="1"/>
      <protection/>
    </xf>
    <xf numFmtId="165" fontId="5" fillId="4" borderId="17" xfId="20" applyNumberFormat="1" applyFont="1" applyFill="1" applyBorder="1" applyAlignment="1">
      <alignment horizontal="right" vertical="top" wrapText="1"/>
      <protection/>
    </xf>
    <xf numFmtId="164" fontId="3" fillId="2" borderId="19" xfId="20" applyFont="1" applyFill="1" applyBorder="1" applyAlignment="1">
      <alignment horizontal="right" vertical="top" wrapText="1"/>
      <protection/>
    </xf>
    <xf numFmtId="165" fontId="4" fillId="0" borderId="20" xfId="20" applyNumberFormat="1" applyFont="1" applyBorder="1">
      <alignment/>
      <protection/>
    </xf>
    <xf numFmtId="165" fontId="5" fillId="2" borderId="21" xfId="20" applyNumberFormat="1" applyFont="1" applyFill="1" applyBorder="1" applyAlignment="1">
      <alignment horizontal="right" vertical="top" wrapText="1"/>
      <protection/>
    </xf>
    <xf numFmtId="165" fontId="5" fillId="2" borderId="22" xfId="20" applyNumberFormat="1" applyFont="1" applyFill="1" applyBorder="1" applyAlignment="1">
      <alignment horizontal="right" vertical="top" wrapText="1"/>
      <protection/>
    </xf>
    <xf numFmtId="165" fontId="4" fillId="0" borderId="23" xfId="20" applyNumberFormat="1" applyFont="1" applyBorder="1">
      <alignment/>
      <protection/>
    </xf>
    <xf numFmtId="165" fontId="5" fillId="3" borderId="21" xfId="20" applyNumberFormat="1" applyFont="1" applyFill="1" applyBorder="1" applyAlignment="1">
      <alignment horizontal="right" vertical="top" wrapText="1"/>
      <protection/>
    </xf>
    <xf numFmtId="165" fontId="5" fillId="4" borderId="22" xfId="20" applyNumberFormat="1" applyFont="1" applyFill="1" applyBorder="1" applyAlignment="1">
      <alignment horizontal="right" vertical="top" wrapText="1"/>
      <protection/>
    </xf>
    <xf numFmtId="165" fontId="4" fillId="0" borderId="3" xfId="20" applyNumberFormat="1" applyFont="1" applyBorder="1">
      <alignment/>
      <protection/>
    </xf>
    <xf numFmtId="165" fontId="5" fillId="2" borderId="4" xfId="20" applyNumberFormat="1" applyFont="1" applyFill="1" applyBorder="1" applyAlignment="1">
      <alignment horizontal="right" vertical="top" wrapText="1"/>
      <protection/>
    </xf>
    <xf numFmtId="165" fontId="5" fillId="2" borderId="5" xfId="20" applyNumberFormat="1" applyFont="1" applyFill="1" applyBorder="1" applyAlignment="1">
      <alignment horizontal="right" vertical="top" wrapText="1"/>
      <protection/>
    </xf>
    <xf numFmtId="165" fontId="4" fillId="0" borderId="6" xfId="20" applyNumberFormat="1" applyFont="1" applyBorder="1">
      <alignment/>
      <protection/>
    </xf>
    <xf numFmtId="165" fontId="4" fillId="0" borderId="7" xfId="20" applyNumberFormat="1" applyFont="1" applyBorder="1">
      <alignment/>
      <protection/>
    </xf>
    <xf numFmtId="165" fontId="5" fillId="3" borderId="4" xfId="20" applyNumberFormat="1" applyFont="1" applyFill="1" applyBorder="1" applyAlignment="1">
      <alignment horizontal="right" vertical="top" wrapText="1"/>
      <protection/>
    </xf>
    <xf numFmtId="165" fontId="5" fillId="4" borderId="5" xfId="20" applyNumberFormat="1" applyFont="1" applyFill="1" applyBorder="1" applyAlignment="1">
      <alignment horizontal="right" vertical="top" wrapText="1"/>
      <protection/>
    </xf>
    <xf numFmtId="165" fontId="2" fillId="0" borderId="3" xfId="20" applyNumberFormat="1" applyFont="1" applyBorder="1" applyAlignment="1">
      <alignment horizontal="left" vertical="center"/>
      <protection/>
    </xf>
    <xf numFmtId="165" fontId="4" fillId="0" borderId="24" xfId="20" applyNumberFormat="1" applyFont="1" applyBorder="1">
      <alignment/>
      <protection/>
    </xf>
    <xf numFmtId="165" fontId="4" fillId="0" borderId="25" xfId="20" applyNumberFormat="1" applyFont="1" applyBorder="1">
      <alignment/>
      <protection/>
    </xf>
    <xf numFmtId="165" fontId="4" fillId="0" borderId="26" xfId="20" applyNumberFormat="1" applyFont="1" applyBorder="1">
      <alignment/>
      <protection/>
    </xf>
    <xf numFmtId="165" fontId="4" fillId="0" borderId="27" xfId="20" applyNumberFormat="1" applyFont="1" applyBorder="1">
      <alignment/>
      <protection/>
    </xf>
    <xf numFmtId="165" fontId="4" fillId="0" borderId="28" xfId="20" applyNumberFormat="1" applyFont="1" applyBorder="1">
      <alignment/>
      <protection/>
    </xf>
    <xf numFmtId="165" fontId="4" fillId="0" borderId="16" xfId="20" applyNumberFormat="1" applyFont="1" applyBorder="1">
      <alignment/>
      <protection/>
    </xf>
    <xf numFmtId="165" fontId="4" fillId="0" borderId="17" xfId="20" applyNumberFormat="1" applyFont="1" applyBorder="1">
      <alignment/>
      <protection/>
    </xf>
    <xf numFmtId="165" fontId="4" fillId="0" borderId="29" xfId="20" applyNumberFormat="1" applyFont="1" applyBorder="1">
      <alignment/>
      <protection/>
    </xf>
    <xf numFmtId="165" fontId="5" fillId="2" borderId="30" xfId="20" applyNumberFormat="1" applyFont="1" applyFill="1" applyBorder="1" applyAlignment="1">
      <alignment horizontal="right" vertical="top" wrapText="1"/>
      <protection/>
    </xf>
    <xf numFmtId="165" fontId="5" fillId="2" borderId="31" xfId="20" applyNumberFormat="1" applyFont="1" applyFill="1" applyBorder="1" applyAlignment="1">
      <alignment horizontal="right" vertical="top" wrapText="1"/>
      <protection/>
    </xf>
    <xf numFmtId="165" fontId="4" fillId="0" borderId="32" xfId="20" applyNumberFormat="1" applyFont="1" applyBorder="1">
      <alignment/>
      <protection/>
    </xf>
    <xf numFmtId="165" fontId="4" fillId="0" borderId="33" xfId="20" applyNumberFormat="1" applyFont="1" applyBorder="1">
      <alignment/>
      <protection/>
    </xf>
    <xf numFmtId="165" fontId="5" fillId="3" borderId="30" xfId="20" applyNumberFormat="1" applyFont="1" applyFill="1" applyBorder="1" applyAlignment="1">
      <alignment horizontal="right" vertical="top" wrapText="1"/>
      <protection/>
    </xf>
    <xf numFmtId="165" fontId="5" fillId="4" borderId="31" xfId="20" applyNumberFormat="1" applyFont="1" applyFill="1" applyBorder="1" applyAlignment="1">
      <alignment horizontal="right" vertical="top" wrapText="1"/>
      <protection/>
    </xf>
    <xf numFmtId="165" fontId="2" fillId="0" borderId="3" xfId="20" applyNumberFormat="1" applyFont="1" applyBorder="1" applyAlignment="1">
      <alignment horizontal="left" vertical="center" wrapText="1"/>
      <protection/>
    </xf>
    <xf numFmtId="165" fontId="5" fillId="2" borderId="25" xfId="20" applyNumberFormat="1" applyFont="1" applyFill="1" applyBorder="1" applyAlignment="1">
      <alignment horizontal="right" vertical="top" wrapText="1"/>
      <protection/>
    </xf>
    <xf numFmtId="165" fontId="5" fillId="2" borderId="26" xfId="20" applyNumberFormat="1" applyFont="1" applyFill="1" applyBorder="1" applyAlignment="1">
      <alignment horizontal="right" vertical="top" wrapText="1"/>
      <protection/>
    </xf>
    <xf numFmtId="165" fontId="5" fillId="3" borderId="25" xfId="20" applyNumberFormat="1" applyFont="1" applyFill="1" applyBorder="1" applyAlignment="1">
      <alignment horizontal="right" vertical="top" wrapText="1"/>
      <protection/>
    </xf>
    <xf numFmtId="165" fontId="5" fillId="4" borderId="26" xfId="20" applyNumberFormat="1" applyFont="1" applyFill="1" applyBorder="1" applyAlignment="1">
      <alignment horizontal="right" vertical="top" wrapText="1"/>
      <protection/>
    </xf>
    <xf numFmtId="165" fontId="4" fillId="0" borderId="34" xfId="20" applyNumberFormat="1" applyFont="1" applyBorder="1">
      <alignment/>
      <protection/>
    </xf>
    <xf numFmtId="165" fontId="4" fillId="0" borderId="35" xfId="20" applyNumberFormat="1" applyFont="1" applyBorder="1">
      <alignment/>
      <protection/>
    </xf>
    <xf numFmtId="164" fontId="1" fillId="0" borderId="0" xfId="20" applyBorder="1">
      <alignment/>
      <protection/>
    </xf>
    <xf numFmtId="165" fontId="4" fillId="0" borderId="36" xfId="20" applyNumberFormat="1" applyFont="1" applyBorder="1">
      <alignment/>
      <protection/>
    </xf>
    <xf numFmtId="165" fontId="5" fillId="2" borderId="32" xfId="20" applyNumberFormat="1" applyFont="1" applyFill="1" applyBorder="1" applyAlignment="1">
      <alignment horizontal="right" vertical="top" wrapText="1"/>
      <protection/>
    </xf>
    <xf numFmtId="165" fontId="5" fillId="3" borderId="32" xfId="20" applyNumberFormat="1" applyFont="1" applyFill="1" applyBorder="1" applyAlignment="1">
      <alignment horizontal="right" vertical="top" wrapText="1"/>
      <protection/>
    </xf>
    <xf numFmtId="165" fontId="2" fillId="0" borderId="2" xfId="20" applyNumberFormat="1" applyFont="1" applyBorder="1" applyAlignment="1">
      <alignment horizontal="left" vertical="center"/>
      <protection/>
    </xf>
    <xf numFmtId="165" fontId="2" fillId="0" borderId="37" xfId="20" applyNumberFormat="1" applyFont="1" applyBorder="1">
      <alignment/>
      <protection/>
    </xf>
    <xf numFmtId="165" fontId="4" fillId="0" borderId="37" xfId="20" applyNumberFormat="1" applyFont="1" applyBorder="1">
      <alignment/>
      <protection/>
    </xf>
    <xf numFmtId="165" fontId="4" fillId="0" borderId="38" xfId="20" applyNumberFormat="1" applyFont="1" applyBorder="1">
      <alignment/>
      <protection/>
    </xf>
    <xf numFmtId="165" fontId="4" fillId="0" borderId="39" xfId="20" applyNumberFormat="1" applyFont="1" applyBorder="1">
      <alignment/>
      <protection/>
    </xf>
    <xf numFmtId="165" fontId="4" fillId="0" borderId="40" xfId="20" applyNumberFormat="1" applyFont="1" applyBorder="1">
      <alignment/>
      <protection/>
    </xf>
    <xf numFmtId="165" fontId="4" fillId="0" borderId="30" xfId="20" applyNumberFormat="1" applyFont="1" applyBorder="1">
      <alignment/>
      <protection/>
    </xf>
    <xf numFmtId="165" fontId="4" fillId="0" borderId="31" xfId="20" applyNumberFormat="1" applyFont="1" applyBorder="1">
      <alignment/>
      <protection/>
    </xf>
    <xf numFmtId="165" fontId="2" fillId="0" borderId="0" xfId="20" applyNumberFormat="1" applyFont="1" applyBorder="1">
      <alignment/>
      <protection/>
    </xf>
    <xf numFmtId="165" fontId="2" fillId="0" borderId="41" xfId="20" applyNumberFormat="1" applyFont="1" applyBorder="1" applyAlignment="1">
      <alignment horizontal="left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15"/>
  <sheetViews>
    <sheetView tabSelected="1" workbookViewId="0" topLeftCell="A1">
      <selection activeCell="I6" sqref="I6"/>
    </sheetView>
  </sheetViews>
  <sheetFormatPr defaultColWidth="11.421875" defaultRowHeight="12.75"/>
  <cols>
    <col min="1" max="2" width="10.7109375" style="1" customWidth="1"/>
    <col min="3" max="3" width="25.28125" style="1" customWidth="1"/>
    <col min="4" max="4" width="43.00390625" style="1" customWidth="1"/>
    <col min="5" max="5" width="9.421875" style="1" customWidth="1"/>
    <col min="6" max="6" width="10.00390625" style="1" customWidth="1"/>
    <col min="7" max="7" width="13.57421875" style="1" customWidth="1"/>
    <col min="8" max="8" width="12.7109375" style="1" customWidth="1"/>
    <col min="9" max="9" width="16.28125" style="1" customWidth="1"/>
    <col min="10" max="10" width="15.7109375" style="1" customWidth="1"/>
    <col min="11" max="16384" width="10.7109375" style="1" customWidth="1"/>
  </cols>
  <sheetData>
    <row r="1" spans="2:10" ht="12.75">
      <c r="B1" s="2"/>
      <c r="C1" s="3" t="s">
        <v>0</v>
      </c>
      <c r="D1" s="4" t="s">
        <v>1</v>
      </c>
      <c r="E1" s="5" t="s">
        <v>2</v>
      </c>
      <c r="F1" s="6" t="s">
        <v>3</v>
      </c>
      <c r="G1" s="7" t="s">
        <v>4</v>
      </c>
      <c r="H1" s="8" t="s">
        <v>5</v>
      </c>
      <c r="I1"/>
      <c r="J1"/>
    </row>
    <row r="2" spans="1:12" ht="12.75">
      <c r="A2" s="9" t="s">
        <v>6</v>
      </c>
      <c r="B2" s="2"/>
      <c r="C2" s="10" t="s">
        <v>7</v>
      </c>
      <c r="D2" s="11" t="s">
        <v>8</v>
      </c>
      <c r="E2" s="12">
        <v>5.5811</v>
      </c>
      <c r="F2" s="13">
        <v>0.6095200000000001</v>
      </c>
      <c r="G2" s="14">
        <f>E2+1.96*(F2/SQRT(A4))+F2</f>
        <v>6.34358043655113</v>
      </c>
      <c r="H2" s="15"/>
      <c r="I2" s="16" t="s">
        <v>9</v>
      </c>
      <c r="J2" s="16"/>
      <c r="K2" s="16"/>
      <c r="L2" s="16"/>
    </row>
    <row r="3" spans="1:10" ht="12.75">
      <c r="A3" s="9"/>
      <c r="B3" s="2"/>
      <c r="C3" s="10"/>
      <c r="D3" s="11"/>
      <c r="E3" s="17"/>
      <c r="F3" s="18">
        <f>(E3-E2)/F2</f>
        <v>-9.15654941593385</v>
      </c>
      <c r="G3" s="14"/>
      <c r="H3" s="15"/>
      <c r="I3"/>
      <c r="J3"/>
    </row>
    <row r="4" spans="1:10" ht="12.75">
      <c r="A4" s="19">
        <v>61</v>
      </c>
      <c r="B4" s="2"/>
      <c r="C4" s="10"/>
      <c r="D4" s="20" t="s">
        <v>10</v>
      </c>
      <c r="E4" s="21">
        <v>2.6776</v>
      </c>
      <c r="F4" s="22">
        <v>1.11321</v>
      </c>
      <c r="G4" s="23">
        <f>E4+1.96*(F4/SQRT(A14))+F4</f>
        <v>4.070172592815794</v>
      </c>
      <c r="H4" s="15"/>
      <c r="I4"/>
      <c r="J4"/>
    </row>
    <row r="5" spans="1:10" ht="12.75">
      <c r="A5" s="19"/>
      <c r="B5" s="2"/>
      <c r="C5" s="10"/>
      <c r="D5" s="20"/>
      <c r="E5" s="24"/>
      <c r="F5" s="25">
        <f>(E5-E4)/F4</f>
        <v>-2.4052963951096378</v>
      </c>
      <c r="G5" s="23"/>
      <c r="H5" s="15"/>
      <c r="I5"/>
      <c r="J5"/>
    </row>
    <row r="6" spans="1:10" ht="12.75">
      <c r="A6" s="19">
        <v>61</v>
      </c>
      <c r="B6" s="2"/>
      <c r="C6" s="10"/>
      <c r="D6" s="20" t="s">
        <v>11</v>
      </c>
      <c r="E6" s="21">
        <v>16.31</v>
      </c>
      <c r="F6" s="22">
        <v>6.997</v>
      </c>
      <c r="G6" s="23">
        <f>E6+1.96*(F6/SQRT(A22))+F6</f>
        <v>25.062913135825326</v>
      </c>
      <c r="H6" s="15"/>
      <c r="I6"/>
      <c r="J6"/>
    </row>
    <row r="7" spans="1:10" ht="12.75">
      <c r="A7" s="19"/>
      <c r="B7" s="2"/>
      <c r="C7" s="10"/>
      <c r="D7" s="20"/>
      <c r="E7" s="24"/>
      <c r="F7" s="25">
        <f>(E7-E6)/F6</f>
        <v>-2.3309989995712446</v>
      </c>
      <c r="G7" s="23"/>
      <c r="H7" s="15"/>
      <c r="I7"/>
      <c r="J7"/>
    </row>
    <row r="8" spans="1:10" ht="12.75">
      <c r="A8" s="26">
        <v>61</v>
      </c>
      <c r="B8" s="2"/>
      <c r="C8" s="10"/>
      <c r="D8" s="20" t="s">
        <v>12</v>
      </c>
      <c r="E8" s="21">
        <v>0</v>
      </c>
      <c r="F8" s="22">
        <v>0</v>
      </c>
      <c r="G8" s="23">
        <f>E8+1.96*(F8/SQRT(A23))+F8</f>
        <v>0</v>
      </c>
      <c r="H8" s="15"/>
      <c r="I8"/>
      <c r="J8"/>
    </row>
    <row r="9" spans="1:10" ht="12.75">
      <c r="A9" s="26"/>
      <c r="B9" s="2"/>
      <c r="C9" s="10"/>
      <c r="D9" s="20"/>
      <c r="E9" s="24"/>
      <c r="F9" s="25"/>
      <c r="G9" s="23"/>
      <c r="H9" s="15"/>
      <c r="I9"/>
      <c r="J9"/>
    </row>
    <row r="10" spans="2:10" ht="12.75">
      <c r="B10" s="2"/>
      <c r="C10" s="10"/>
      <c r="D10" s="20" t="s">
        <v>13</v>
      </c>
      <c r="E10" s="21">
        <v>0</v>
      </c>
      <c r="F10" s="22">
        <v>0</v>
      </c>
      <c r="G10" s="23">
        <f>E10+1.96*(F10/SQRT(A25))+F10</f>
        <v>0</v>
      </c>
      <c r="H10" s="15"/>
      <c r="I10"/>
      <c r="J10"/>
    </row>
    <row r="11" spans="2:10" ht="12.75">
      <c r="B11" s="2"/>
      <c r="C11" s="10"/>
      <c r="D11" s="20"/>
      <c r="E11" s="24"/>
      <c r="F11" s="25"/>
      <c r="G11" s="23"/>
      <c r="H11" s="15"/>
      <c r="I11"/>
      <c r="J11"/>
    </row>
    <row r="12" spans="1:10" ht="12.75">
      <c r="A12" s="9" t="s">
        <v>6</v>
      </c>
      <c r="B12" s="2"/>
      <c r="C12" s="10"/>
      <c r="D12" s="27" t="s">
        <v>14</v>
      </c>
      <c r="E12" s="28">
        <v>0.08</v>
      </c>
      <c r="F12" s="29">
        <v>0.277</v>
      </c>
      <c r="G12" s="30">
        <f>E12+1.96*(F12/SQRT(A51))+F12</f>
        <v>0.42651378285316793</v>
      </c>
      <c r="H12" s="15"/>
      <c r="I12"/>
      <c r="J12"/>
    </row>
    <row r="13" spans="1:10" ht="12.75">
      <c r="A13" s="9"/>
      <c r="B13" s="2"/>
      <c r="C13" s="10"/>
      <c r="D13" s="27"/>
      <c r="E13" s="31"/>
      <c r="F13" s="32">
        <f>(E13-E12)/F12</f>
        <v>-0.2888086642599278</v>
      </c>
      <c r="G13" s="30"/>
      <c r="H13" s="15"/>
      <c r="I13"/>
      <c r="J13"/>
    </row>
    <row r="14" spans="1:10" ht="12.75">
      <c r="A14" s="19">
        <v>61</v>
      </c>
      <c r="B14" s="2"/>
      <c r="C14" s="4" t="s">
        <v>15</v>
      </c>
      <c r="D14" s="33"/>
      <c r="E14" s="34">
        <v>1.33</v>
      </c>
      <c r="F14" s="35">
        <v>1.71</v>
      </c>
      <c r="G14" s="36">
        <f>E14+1.96*(F14/SQRT(A59))+F14</f>
        <v>3.4691284067830943</v>
      </c>
      <c r="H14" s="37"/>
      <c r="I14"/>
      <c r="J14"/>
    </row>
    <row r="15" spans="1:10" ht="12.75">
      <c r="A15" s="19"/>
      <c r="B15" s="2"/>
      <c r="C15" s="4"/>
      <c r="D15" s="33"/>
      <c r="E15" s="38"/>
      <c r="F15" s="39">
        <f>(E15-E14)/F14</f>
        <v>-0.7777777777777778</v>
      </c>
      <c r="G15" s="36"/>
      <c r="H15" s="37"/>
      <c r="I15"/>
      <c r="J15"/>
    </row>
    <row r="16" spans="1:10" ht="12.75">
      <c r="A16" s="19">
        <v>61</v>
      </c>
      <c r="B16" s="2"/>
      <c r="C16" s="40" t="s">
        <v>16</v>
      </c>
      <c r="D16" s="41" t="s">
        <v>17</v>
      </c>
      <c r="E16" s="42"/>
      <c r="F16" s="43"/>
      <c r="G16" s="44"/>
      <c r="H16" s="45"/>
      <c r="I16"/>
      <c r="J16"/>
    </row>
    <row r="17" spans="1:10" ht="12.75">
      <c r="A17" s="26">
        <v>61</v>
      </c>
      <c r="B17" s="2"/>
      <c r="C17" s="40"/>
      <c r="D17" s="20" t="s">
        <v>18</v>
      </c>
      <c r="E17" s="21">
        <v>3.8908</v>
      </c>
      <c r="F17" s="22">
        <v>1.42441</v>
      </c>
      <c r="G17" s="23">
        <f>E17+1.96*(F17/SQRT(A64))+F17</f>
        <v>5.678677077912782</v>
      </c>
      <c r="H17" s="15"/>
      <c r="I17"/>
      <c r="J17"/>
    </row>
    <row r="18" spans="1:10" ht="12.75">
      <c r="A18" s="26"/>
      <c r="B18" s="2"/>
      <c r="C18" s="40"/>
      <c r="D18" s="20"/>
      <c r="E18" s="24"/>
      <c r="F18" s="25">
        <f>(E18-E17)/F17</f>
        <v>-2.731516908755204</v>
      </c>
      <c r="G18" s="23"/>
      <c r="H18" s="15"/>
      <c r="I18"/>
      <c r="J18"/>
    </row>
    <row r="19" spans="2:10" ht="12.75">
      <c r="B19" s="2"/>
      <c r="C19" s="40"/>
      <c r="D19" s="20" t="s">
        <v>19</v>
      </c>
      <c r="E19" s="46"/>
      <c r="F19" s="47"/>
      <c r="G19" s="23"/>
      <c r="H19" s="15"/>
      <c r="I19"/>
      <c r="J19"/>
    </row>
    <row r="20" spans="1:10" ht="12.75">
      <c r="A20" s="9" t="s">
        <v>6</v>
      </c>
      <c r="B20" s="2"/>
      <c r="C20" s="40"/>
      <c r="D20" s="20" t="s">
        <v>20</v>
      </c>
      <c r="E20" s="21">
        <v>6.1296</v>
      </c>
      <c r="F20" s="22">
        <v>1.12424</v>
      </c>
      <c r="G20" s="23">
        <f>E20+1.96*(F20/SQRT(A69))+F20</f>
        <v>7.548296463035472</v>
      </c>
      <c r="H20" s="15"/>
      <c r="I20"/>
      <c r="J20"/>
    </row>
    <row r="21" spans="1:10" ht="12.75">
      <c r="A21" s="9"/>
      <c r="B21" s="2"/>
      <c r="C21" s="40"/>
      <c r="D21" s="20"/>
      <c r="E21" s="24"/>
      <c r="F21" s="25">
        <f>(E21-E20)/F20</f>
        <v>-5.452216608553334</v>
      </c>
      <c r="G21" s="23"/>
      <c r="H21" s="15"/>
      <c r="I21"/>
      <c r="J21"/>
    </row>
    <row r="22" spans="1:10" ht="12.75">
      <c r="A22" s="19">
        <v>61</v>
      </c>
      <c r="B22" s="2"/>
      <c r="C22" s="40"/>
      <c r="D22" s="20" t="s">
        <v>21</v>
      </c>
      <c r="E22" s="46"/>
      <c r="F22" s="47"/>
      <c r="G22" s="23"/>
      <c r="H22" s="15"/>
      <c r="I22"/>
      <c r="J22"/>
    </row>
    <row r="23" spans="1:10" ht="12.75">
      <c r="A23" s="19">
        <v>61</v>
      </c>
      <c r="B23" s="2"/>
      <c r="C23" s="40"/>
      <c r="D23" s="48" t="s">
        <v>22</v>
      </c>
      <c r="E23" s="49">
        <v>6.7907</v>
      </c>
      <c r="F23" s="50">
        <v>0.9951500000000001</v>
      </c>
      <c r="G23" s="51">
        <f>E23+1.96*(F23/SQRT(A74))+F23</f>
        <v>8.067379558988188</v>
      </c>
      <c r="H23" s="52"/>
      <c r="I23"/>
      <c r="J23"/>
    </row>
    <row r="24" spans="1:10" ht="12.75">
      <c r="A24" s="19"/>
      <c r="B24" s="2"/>
      <c r="C24" s="40"/>
      <c r="D24" s="48"/>
      <c r="E24" s="53"/>
      <c r="F24" s="54">
        <f>(E24-E23)/F23</f>
        <v>-6.823795407727478</v>
      </c>
      <c r="G24" s="51"/>
      <c r="H24" s="52"/>
      <c r="I24"/>
      <c r="J24"/>
    </row>
    <row r="25" spans="1:10" ht="12.75" customHeight="1">
      <c r="A25" s="26">
        <v>61</v>
      </c>
      <c r="B25" s="2"/>
      <c r="C25" s="55" t="s">
        <v>23</v>
      </c>
      <c r="D25" s="41" t="s">
        <v>24</v>
      </c>
      <c r="E25" s="56">
        <v>1.72</v>
      </c>
      <c r="F25" s="57">
        <v>1.213</v>
      </c>
      <c r="G25" s="44">
        <f>E25+1.96*(F25/SQRT(A79))+F25</f>
        <v>3.237405121302862</v>
      </c>
      <c r="H25" s="45"/>
      <c r="I25"/>
      <c r="J25"/>
    </row>
    <row r="26" spans="1:10" ht="12.75">
      <c r="A26" s="26"/>
      <c r="B26" s="2"/>
      <c r="C26" s="55"/>
      <c r="D26" s="41"/>
      <c r="E26" s="58"/>
      <c r="F26" s="59">
        <f>(E26-E25)/F25</f>
        <v>-1.4179719703215168</v>
      </c>
      <c r="G26" s="44"/>
      <c r="H26" s="45"/>
      <c r="I26"/>
      <c r="J26"/>
    </row>
    <row r="27" spans="2:10" ht="12.75">
      <c r="B27" s="2"/>
      <c r="C27" s="55"/>
      <c r="D27" s="20" t="s">
        <v>25</v>
      </c>
      <c r="E27" s="21">
        <v>0</v>
      </c>
      <c r="F27" s="22">
        <v>0</v>
      </c>
      <c r="G27" s="23">
        <f>E27+1.96*(F27/SQRT(A80))+F27</f>
        <v>0</v>
      </c>
      <c r="H27" s="15"/>
      <c r="I27"/>
      <c r="J27"/>
    </row>
    <row r="28" spans="2:10" ht="12.75">
      <c r="B28" s="2"/>
      <c r="C28" s="55"/>
      <c r="D28" s="20"/>
      <c r="E28" s="24"/>
      <c r="F28" s="25"/>
      <c r="G28" s="23"/>
      <c r="H28" s="15"/>
      <c r="I28"/>
      <c r="J28"/>
    </row>
    <row r="29" spans="1:10" ht="12.75">
      <c r="A29" s="9" t="s">
        <v>6</v>
      </c>
      <c r="B29" s="2"/>
      <c r="C29" s="55"/>
      <c r="D29" s="20" t="s">
        <v>26</v>
      </c>
      <c r="E29" s="21">
        <v>0.18</v>
      </c>
      <c r="F29" s="22">
        <v>0.388</v>
      </c>
      <c r="G29" s="23">
        <f>E29+1.96*(F29/SQRT(A82))+F29</f>
        <v>0.6653694864513687</v>
      </c>
      <c r="H29" s="15"/>
      <c r="I29"/>
      <c r="J29"/>
    </row>
    <row r="30" spans="1:10" ht="12.75">
      <c r="A30" s="9"/>
      <c r="B30" s="2"/>
      <c r="C30" s="55"/>
      <c r="D30" s="20"/>
      <c r="E30" s="24"/>
      <c r="F30" s="25">
        <f>(E30-E29)/F29</f>
        <v>-0.46391752577319584</v>
      </c>
      <c r="G30" s="23"/>
      <c r="H30" s="15"/>
      <c r="I30"/>
      <c r="J30"/>
    </row>
    <row r="31" spans="1:10" ht="12.75">
      <c r="A31" s="19">
        <v>61</v>
      </c>
      <c r="B31" s="2"/>
      <c r="C31" s="55"/>
      <c r="D31" s="20" t="s">
        <v>27</v>
      </c>
      <c r="E31" s="21">
        <v>0.23</v>
      </c>
      <c r="F31" s="22">
        <v>0.496</v>
      </c>
      <c r="G31" s="23">
        <f>E31+1.96*(F31/SQRT(A84))+F31</f>
        <v>0.8504723331955641</v>
      </c>
      <c r="H31" s="60"/>
      <c r="I31"/>
      <c r="J31"/>
    </row>
    <row r="32" spans="1:10" ht="12.75">
      <c r="A32" s="19"/>
      <c r="B32" s="2"/>
      <c r="C32" s="55"/>
      <c r="D32" s="20"/>
      <c r="E32" s="24"/>
      <c r="F32" s="25">
        <f>(E32-E31)/F31</f>
        <v>-0.46370967741935487</v>
      </c>
      <c r="G32" s="23"/>
      <c r="H32" s="60"/>
      <c r="I32"/>
      <c r="J32"/>
    </row>
    <row r="33" spans="1:12" ht="12.75">
      <c r="A33" s="19">
        <v>61</v>
      </c>
      <c r="B33" s="2"/>
      <c r="C33" s="55"/>
      <c r="D33" s="48" t="s">
        <v>28</v>
      </c>
      <c r="E33" s="49">
        <v>0.05</v>
      </c>
      <c r="F33" s="50">
        <v>0.28400000000000003</v>
      </c>
      <c r="G33" s="51"/>
      <c r="H33" s="61">
        <f>E33-1.96*(F33/SQRT(A86))-F33</f>
        <v>-0.30527044884584725</v>
      </c>
      <c r="I33"/>
      <c r="J33"/>
      <c r="L33" s="62"/>
    </row>
    <row r="34" spans="1:12" ht="12.75">
      <c r="A34" s="19"/>
      <c r="B34" s="2"/>
      <c r="C34" s="55"/>
      <c r="D34" s="48"/>
      <c r="E34" s="53"/>
      <c r="F34" s="54">
        <f>(E34-E33)/F33</f>
        <v>-0.176056338028169</v>
      </c>
      <c r="G34" s="51"/>
      <c r="H34" s="61"/>
      <c r="I34"/>
      <c r="J34"/>
      <c r="L34" s="62"/>
    </row>
    <row r="35" spans="1:10" ht="12.75">
      <c r="A35" s="26">
        <v>61</v>
      </c>
      <c r="B35" s="2"/>
      <c r="C35" s="40" t="s">
        <v>29</v>
      </c>
      <c r="D35" s="41" t="s">
        <v>8</v>
      </c>
      <c r="E35" s="56">
        <v>5.5647</v>
      </c>
      <c r="F35" s="57">
        <v>0.69191</v>
      </c>
      <c r="G35" s="44">
        <f>E35+1.96*(F35/SQRT(A6))+F35</f>
        <v>6.430246395284965</v>
      </c>
      <c r="H35" s="45"/>
      <c r="I35"/>
      <c r="J35"/>
    </row>
    <row r="36" spans="1:10" ht="12.75">
      <c r="A36" s="26"/>
      <c r="B36" s="2"/>
      <c r="C36" s="40"/>
      <c r="D36" s="41"/>
      <c r="E36" s="58"/>
      <c r="F36" s="59">
        <f>(E36-E35)/F35</f>
        <v>-8.042519980922375</v>
      </c>
      <c r="G36" s="44"/>
      <c r="H36" s="45"/>
      <c r="I36"/>
      <c r="J36"/>
    </row>
    <row r="37" spans="2:10" ht="12.75">
      <c r="B37" s="2"/>
      <c r="C37" s="40"/>
      <c r="D37" s="20" t="s">
        <v>10</v>
      </c>
      <c r="E37" s="21">
        <v>3.0527</v>
      </c>
      <c r="F37" s="22">
        <v>1.15169</v>
      </c>
      <c r="G37" s="23">
        <f>E37+1.96*(F37/SQRT(A16))+F37</f>
        <v>4.493409236729837</v>
      </c>
      <c r="H37" s="15"/>
      <c r="I37"/>
      <c r="J37"/>
    </row>
    <row r="38" spans="2:10" ht="12.75">
      <c r="B38" s="2"/>
      <c r="C38" s="40"/>
      <c r="D38" s="20"/>
      <c r="E38" s="24"/>
      <c r="F38" s="25">
        <f>(E38-E37)/F37</f>
        <v>-2.650626470664849</v>
      </c>
      <c r="G38" s="23"/>
      <c r="H38" s="15"/>
      <c r="I38"/>
      <c r="J38"/>
    </row>
    <row r="39" spans="1:10" ht="12.75">
      <c r="A39" s="9" t="s">
        <v>6</v>
      </c>
      <c r="B39" s="2"/>
      <c r="C39" s="40"/>
      <c r="D39" s="20" t="s">
        <v>11</v>
      </c>
      <c r="E39" s="21">
        <v>5.79</v>
      </c>
      <c r="F39" s="22">
        <v>3.72</v>
      </c>
      <c r="G39" s="23">
        <f>E39+1.96*(F39/SQRT(A31))+F39</f>
        <v>10.443542498966732</v>
      </c>
      <c r="H39" s="15"/>
      <c r="I39"/>
      <c r="J39"/>
    </row>
    <row r="40" spans="1:10" ht="12.75">
      <c r="A40" s="9"/>
      <c r="B40" s="2"/>
      <c r="C40" s="40"/>
      <c r="D40" s="20"/>
      <c r="E40" s="24"/>
      <c r="F40" s="25">
        <f>(E40-E39)/F39</f>
        <v>-1.5564516129032258</v>
      </c>
      <c r="G40" s="23"/>
      <c r="H40" s="15"/>
      <c r="I40"/>
      <c r="J40"/>
    </row>
    <row r="41" spans="1:10" ht="12.75">
      <c r="A41" s="19">
        <v>61</v>
      </c>
      <c r="B41" s="2"/>
      <c r="C41" s="40"/>
      <c r="D41" s="20" t="s">
        <v>12</v>
      </c>
      <c r="E41" s="21">
        <v>0</v>
      </c>
      <c r="F41" s="22">
        <v>0</v>
      </c>
      <c r="G41" s="23">
        <f>E41+1.96*(F41/SQRT(A33))+F41</f>
        <v>0</v>
      </c>
      <c r="H41" s="15"/>
      <c r="I41"/>
      <c r="J41"/>
    </row>
    <row r="42" spans="1:10" ht="12.75">
      <c r="A42" s="19"/>
      <c r="B42" s="2"/>
      <c r="C42" s="40"/>
      <c r="D42" s="20"/>
      <c r="E42" s="24"/>
      <c r="F42" s="25"/>
      <c r="G42" s="23"/>
      <c r="H42" s="15"/>
      <c r="I42"/>
      <c r="J42"/>
    </row>
    <row r="43" spans="1:10" ht="12.75">
      <c r="A43" s="19">
        <v>61</v>
      </c>
      <c r="B43" s="2"/>
      <c r="C43" s="40"/>
      <c r="D43" s="20" t="s">
        <v>13</v>
      </c>
      <c r="E43" s="21">
        <v>0</v>
      </c>
      <c r="F43" s="22">
        <v>0</v>
      </c>
      <c r="G43" s="23">
        <f>E43+1.96*(F43/SQRT(A35))+F43</f>
        <v>0</v>
      </c>
      <c r="H43" s="15"/>
      <c r="I43"/>
      <c r="J43"/>
    </row>
    <row r="44" spans="1:10" ht="12.75">
      <c r="A44" s="19"/>
      <c r="B44" s="2"/>
      <c r="C44" s="40"/>
      <c r="D44" s="20"/>
      <c r="E44" s="24"/>
      <c r="F44" s="25"/>
      <c r="G44" s="23"/>
      <c r="H44" s="15"/>
      <c r="I44"/>
      <c r="J44"/>
    </row>
    <row r="45" spans="1:10" ht="12.75">
      <c r="A45" s="26">
        <v>61</v>
      </c>
      <c r="B45" s="2"/>
      <c r="C45" s="40"/>
      <c r="D45" s="20" t="s">
        <v>14</v>
      </c>
      <c r="E45" s="21">
        <v>0</v>
      </c>
      <c r="F45" s="22">
        <v>0</v>
      </c>
      <c r="G45" s="23">
        <f>E45+1.96*(F45/SQRT(A53))+F45</f>
        <v>0</v>
      </c>
      <c r="H45" s="60"/>
      <c r="I45"/>
      <c r="J45"/>
    </row>
    <row r="46" spans="1:10" ht="12.75">
      <c r="A46" s="26"/>
      <c r="B46" s="2"/>
      <c r="C46" s="40"/>
      <c r="D46" s="20"/>
      <c r="E46" s="24"/>
      <c r="F46" s="25"/>
      <c r="G46" s="23"/>
      <c r="H46" s="60"/>
      <c r="I46"/>
      <c r="J46"/>
    </row>
    <row r="47" spans="2:10" ht="12.75">
      <c r="B47" s="2"/>
      <c r="C47" s="40"/>
      <c r="D47" s="20" t="s">
        <v>30</v>
      </c>
      <c r="E47" s="21">
        <v>7.85</v>
      </c>
      <c r="F47" s="22">
        <v>2.4</v>
      </c>
      <c r="G47" s="30"/>
      <c r="H47" s="63">
        <f>E47-1.96*(F47/SQRT(A90))-F47</f>
        <v>4.847714516795657</v>
      </c>
      <c r="I47"/>
      <c r="J47"/>
    </row>
    <row r="48" spans="2:10" ht="12.75">
      <c r="B48" s="2"/>
      <c r="C48" s="40"/>
      <c r="D48" s="20"/>
      <c r="E48" s="24"/>
      <c r="F48" s="25">
        <f>(E48-E47)/F47</f>
        <v>-3.2708333333333335</v>
      </c>
      <c r="G48" s="30"/>
      <c r="H48" s="63"/>
      <c r="I48"/>
      <c r="J48"/>
    </row>
    <row r="49" spans="1:10" ht="12.75">
      <c r="A49" s="9" t="s">
        <v>6</v>
      </c>
      <c r="B49" s="2"/>
      <c r="C49" s="40"/>
      <c r="D49" s="20" t="s">
        <v>31</v>
      </c>
      <c r="E49" s="28">
        <v>3.15</v>
      </c>
      <c r="F49" s="22">
        <v>2.072</v>
      </c>
      <c r="G49" s="14"/>
      <c r="H49" s="63">
        <f>E49-1.96*(F49/SQRT(A91))-F49</f>
        <v>0.5580268661669172</v>
      </c>
      <c r="I49"/>
      <c r="J49"/>
    </row>
    <row r="50" spans="1:10" ht="12.75">
      <c r="A50" s="9"/>
      <c r="B50" s="2"/>
      <c r="C50" s="40"/>
      <c r="D50" s="20"/>
      <c r="E50" s="31"/>
      <c r="F50" s="25">
        <f>(E50-E49)/F49</f>
        <v>-1.5202702702702702</v>
      </c>
      <c r="G50" s="14"/>
      <c r="H50" s="63"/>
      <c r="I50"/>
      <c r="J50"/>
    </row>
    <row r="51" spans="1:10" ht="12.75">
      <c r="A51" s="19">
        <v>61</v>
      </c>
      <c r="B51" s="2"/>
      <c r="C51" s="40"/>
      <c r="D51" s="48" t="s">
        <v>32</v>
      </c>
      <c r="E51" s="64">
        <v>4.36</v>
      </c>
      <c r="F51" s="50">
        <v>2.627</v>
      </c>
      <c r="G51" s="51">
        <f>E51+1.96*(F51/SQRT(A92))+F51</f>
        <v>7.646251651824087</v>
      </c>
      <c r="H51" s="61"/>
      <c r="I51"/>
      <c r="J51"/>
    </row>
    <row r="52" spans="1:10" ht="12.75">
      <c r="A52" s="19"/>
      <c r="B52" s="2"/>
      <c r="C52" s="40"/>
      <c r="D52" s="48"/>
      <c r="E52" s="65"/>
      <c r="F52" s="54">
        <f>(E52-E51)/F51</f>
        <v>-1.6596878568709557</v>
      </c>
      <c r="G52" s="51"/>
      <c r="H52" s="61"/>
      <c r="I52"/>
      <c r="J52"/>
    </row>
    <row r="53" spans="1:10" ht="12.75">
      <c r="A53" s="26">
        <v>61</v>
      </c>
      <c r="B53" s="2"/>
      <c r="C53" s="66" t="s">
        <v>33</v>
      </c>
      <c r="D53" s="41" t="s">
        <v>8</v>
      </c>
      <c r="E53" s="56">
        <v>5.5987</v>
      </c>
      <c r="F53" s="57">
        <v>0.53198</v>
      </c>
      <c r="G53" s="44">
        <f>E53+1.96*(F53/SQRT(A8))+F53</f>
        <v>6.264181596397936</v>
      </c>
      <c r="H53" s="45"/>
      <c r="I53"/>
      <c r="J53"/>
    </row>
    <row r="54" spans="1:10" ht="12.75">
      <c r="A54" s="26"/>
      <c r="B54" s="2"/>
      <c r="C54" s="66"/>
      <c r="D54" s="41"/>
      <c r="E54" s="58"/>
      <c r="F54" s="59">
        <f>(E54-E53)/F53</f>
        <v>-10.524267829617655</v>
      </c>
      <c r="G54" s="44"/>
      <c r="H54" s="45"/>
      <c r="I54"/>
      <c r="J54"/>
    </row>
    <row r="55" spans="2:10" ht="12.75">
      <c r="B55" s="2"/>
      <c r="C55" s="66"/>
      <c r="D55" s="20" t="s">
        <v>10</v>
      </c>
      <c r="E55" s="21">
        <v>2.348</v>
      </c>
      <c r="F55" s="22">
        <v>0.79159</v>
      </c>
      <c r="G55" s="23">
        <f>E55+1.96*(F55/SQRT(A17))+F55</f>
        <v>3.338241319020719</v>
      </c>
      <c r="H55" s="15"/>
      <c r="I55"/>
      <c r="J55"/>
    </row>
    <row r="56" spans="2:10" ht="12.75">
      <c r="B56" s="2"/>
      <c r="C56" s="66"/>
      <c r="D56" s="20"/>
      <c r="E56" s="24"/>
      <c r="F56" s="25">
        <f>(E56-E55)/F55</f>
        <v>-2.966181988150431</v>
      </c>
      <c r="G56" s="23"/>
      <c r="H56" s="15"/>
      <c r="I56"/>
      <c r="J56"/>
    </row>
    <row r="57" spans="1:10" ht="12.75">
      <c r="A57" s="9" t="s">
        <v>6</v>
      </c>
      <c r="B57" s="2"/>
      <c r="C57" s="66"/>
      <c r="D57" s="20" t="s">
        <v>11</v>
      </c>
      <c r="E57" s="21">
        <v>2.25</v>
      </c>
      <c r="F57" s="22">
        <v>2.278</v>
      </c>
      <c r="G57" s="23">
        <f>E57+1.96*(F57/SQRT(A41))+F57</f>
        <v>5.099669304474789</v>
      </c>
      <c r="H57" s="15"/>
      <c r="I57"/>
      <c r="J57"/>
    </row>
    <row r="58" spans="1:10" ht="12.75">
      <c r="A58" s="9"/>
      <c r="B58" s="2"/>
      <c r="C58" s="66"/>
      <c r="D58" s="20"/>
      <c r="E58" s="24"/>
      <c r="F58" s="25">
        <f>(E58-E57)/F57</f>
        <v>-0.9877085162423178</v>
      </c>
      <c r="G58" s="23"/>
      <c r="H58" s="15"/>
      <c r="I58"/>
      <c r="J58"/>
    </row>
    <row r="59" spans="1:10" ht="12.75">
      <c r="A59" s="26">
        <v>61</v>
      </c>
      <c r="B59" s="2"/>
      <c r="C59" s="66"/>
      <c r="D59" s="20" t="s">
        <v>12</v>
      </c>
      <c r="E59" s="21">
        <v>0</v>
      </c>
      <c r="F59" s="22">
        <v>0</v>
      </c>
      <c r="G59" s="23">
        <f>E59+1.96*(F59/SQRT(A43))+F59</f>
        <v>0</v>
      </c>
      <c r="H59" s="15"/>
      <c r="I59"/>
      <c r="J59"/>
    </row>
    <row r="60" spans="1:10" ht="12.75">
      <c r="A60" s="26"/>
      <c r="B60" s="2"/>
      <c r="C60" s="66"/>
      <c r="D60" s="20"/>
      <c r="E60" s="24"/>
      <c r="F60" s="25"/>
      <c r="G60" s="23"/>
      <c r="H60" s="15"/>
      <c r="I60"/>
      <c r="J60"/>
    </row>
    <row r="61" spans="2:10" ht="12.75">
      <c r="B61" s="2"/>
      <c r="C61" s="66"/>
      <c r="D61" s="48" t="s">
        <v>13</v>
      </c>
      <c r="E61" s="49">
        <v>0</v>
      </c>
      <c r="F61" s="50">
        <v>0</v>
      </c>
      <c r="G61" s="51">
        <f>E61+1.96*(F61/SQRT(A45))+F61</f>
        <v>0</v>
      </c>
      <c r="H61" s="52"/>
      <c r="I61"/>
      <c r="J61"/>
    </row>
    <row r="62" spans="2:10" ht="12.75">
      <c r="B62" s="2"/>
      <c r="C62" s="66"/>
      <c r="D62" s="48"/>
      <c r="E62" s="53"/>
      <c r="F62" s="54"/>
      <c r="G62" s="51"/>
      <c r="H62" s="52"/>
      <c r="I62"/>
      <c r="J62"/>
    </row>
    <row r="63" spans="1:10" ht="12.75">
      <c r="A63" s="9" t="s">
        <v>6</v>
      </c>
      <c r="B63" s="2"/>
      <c r="C63" s="67"/>
      <c r="D63" s="68" t="s">
        <v>34</v>
      </c>
      <c r="E63" s="69"/>
      <c r="F63" s="70"/>
      <c r="G63" s="71"/>
      <c r="H63" s="15"/>
      <c r="I63"/>
      <c r="J63"/>
    </row>
    <row r="64" spans="1:10" ht="12.75">
      <c r="A64" s="26">
        <v>59</v>
      </c>
      <c r="B64" s="2"/>
      <c r="C64" s="66" t="s">
        <v>35</v>
      </c>
      <c r="D64" s="41" t="s">
        <v>36</v>
      </c>
      <c r="E64" s="58">
        <v>1.1</v>
      </c>
      <c r="F64" s="57">
        <v>1.513</v>
      </c>
      <c r="G64" s="44">
        <f>E64+1.96*(F64/SQRT(A102))+F64</f>
        <v>2.992690806703404</v>
      </c>
      <c r="H64" s="45"/>
      <c r="I64"/>
      <c r="J64"/>
    </row>
    <row r="65" spans="1:10" ht="12.75">
      <c r="A65" s="26"/>
      <c r="B65" s="2"/>
      <c r="C65" s="66"/>
      <c r="D65" s="41"/>
      <c r="E65" s="56"/>
      <c r="F65" s="59">
        <f>(E65-E64)/F64</f>
        <v>-0.7270323859881032</v>
      </c>
      <c r="G65" s="44"/>
      <c r="H65" s="45"/>
      <c r="I65"/>
      <c r="J65"/>
    </row>
    <row r="66" spans="2:10" ht="12.75">
      <c r="B66" s="2"/>
      <c r="C66" s="66"/>
      <c r="D66" s="20" t="s">
        <v>12</v>
      </c>
      <c r="E66" s="21">
        <v>0.07</v>
      </c>
      <c r="F66" s="22">
        <v>0.25</v>
      </c>
      <c r="G66" s="23">
        <f>E66+1.96*(F66/SQRT(A108))+F66</f>
        <v>0.38273807116711905</v>
      </c>
      <c r="H66" s="15"/>
      <c r="I66"/>
      <c r="J66"/>
    </row>
    <row r="67" spans="2:10" ht="12.75">
      <c r="B67" s="2"/>
      <c r="C67" s="66"/>
      <c r="D67" s="20"/>
      <c r="E67" s="24"/>
      <c r="F67" s="25">
        <f>(E67-E66)/F66</f>
        <v>-0.28</v>
      </c>
      <c r="G67" s="23"/>
      <c r="H67" s="15"/>
      <c r="I67"/>
      <c r="J67"/>
    </row>
    <row r="68" spans="1:10" ht="12.75">
      <c r="A68" s="9" t="s">
        <v>6</v>
      </c>
      <c r="B68" s="2"/>
      <c r="C68" s="66"/>
      <c r="D68" s="48" t="s">
        <v>37</v>
      </c>
      <c r="E68" s="72"/>
      <c r="F68" s="73"/>
      <c r="G68" s="51"/>
      <c r="H68" s="52"/>
      <c r="I68"/>
      <c r="J68"/>
    </row>
    <row r="69" spans="1:10" ht="12.75">
      <c r="A69" s="26">
        <v>56</v>
      </c>
      <c r="B69" s="2"/>
      <c r="C69" s="40" t="s">
        <v>38</v>
      </c>
      <c r="D69" s="41" t="s">
        <v>36</v>
      </c>
      <c r="E69" s="56">
        <v>1.9300000000000002</v>
      </c>
      <c r="F69" s="57">
        <v>2.344</v>
      </c>
      <c r="G69" s="44">
        <f>E69+1.96*(F69/SQRT(A103))+F69</f>
        <v>4.862232155262908</v>
      </c>
      <c r="H69" s="45"/>
      <c r="I69"/>
      <c r="J69"/>
    </row>
    <row r="70" spans="1:10" ht="12.75">
      <c r="A70" s="26"/>
      <c r="B70" s="2"/>
      <c r="C70" s="40"/>
      <c r="D70" s="41"/>
      <c r="E70" s="58"/>
      <c r="F70" s="59">
        <f>(E70-E69)/F69</f>
        <v>-0.8233788395904438</v>
      </c>
      <c r="G70" s="44"/>
      <c r="H70" s="45"/>
      <c r="I70"/>
      <c r="J70"/>
    </row>
    <row r="71" spans="2:10" ht="12.75">
      <c r="B71" s="2"/>
      <c r="C71" s="40"/>
      <c r="D71" s="20" t="s">
        <v>12</v>
      </c>
      <c r="E71" s="21">
        <v>0.08</v>
      </c>
      <c r="F71" s="22">
        <v>0.277</v>
      </c>
      <c r="G71" s="23">
        <f>E71+1.96*(F71/SQRT(A109))+F71</f>
        <v>0.42651378285316793</v>
      </c>
      <c r="H71" s="15"/>
      <c r="I71"/>
      <c r="J71"/>
    </row>
    <row r="72" spans="2:10" ht="12.75">
      <c r="B72" s="2"/>
      <c r="C72" s="40"/>
      <c r="D72" s="20"/>
      <c r="E72" s="24"/>
      <c r="F72" s="25">
        <f>(E72-E71)/F71</f>
        <v>-0.2888086642599278</v>
      </c>
      <c r="G72" s="23"/>
      <c r="H72" s="15"/>
      <c r="I72"/>
      <c r="J72"/>
    </row>
    <row r="73" spans="1:10" ht="12.75">
      <c r="A73" s="9" t="s">
        <v>6</v>
      </c>
      <c r="B73" s="2"/>
      <c r="C73" s="40"/>
      <c r="D73" s="48" t="s">
        <v>37</v>
      </c>
      <c r="E73" s="72"/>
      <c r="F73" s="73"/>
      <c r="G73" s="51"/>
      <c r="H73" s="52"/>
      <c r="I73"/>
      <c r="J73"/>
    </row>
    <row r="74" spans="1:10" ht="12.75">
      <c r="A74" s="26">
        <v>48</v>
      </c>
      <c r="B74" s="2"/>
      <c r="C74" s="74"/>
      <c r="D74" s="68" t="s">
        <v>39</v>
      </c>
      <c r="E74" s="69"/>
      <c r="F74" s="70"/>
      <c r="G74" s="71"/>
      <c r="H74" s="15"/>
      <c r="I74"/>
      <c r="J74"/>
    </row>
    <row r="75" spans="2:10" ht="12.75" customHeight="1">
      <c r="B75" s="2"/>
      <c r="C75" s="55" t="s">
        <v>40</v>
      </c>
      <c r="D75" s="41" t="s">
        <v>36</v>
      </c>
      <c r="E75" s="56">
        <v>2.13</v>
      </c>
      <c r="F75" s="57">
        <v>2.148</v>
      </c>
      <c r="G75" s="44">
        <f>E75+1.96*(F75/SQRT(A104))+F75</f>
        <v>4.817045507467887</v>
      </c>
      <c r="H75" s="45"/>
      <c r="I75"/>
      <c r="J75"/>
    </row>
    <row r="76" spans="2:10" ht="12.75">
      <c r="B76" s="2"/>
      <c r="C76" s="55"/>
      <c r="D76" s="41"/>
      <c r="E76" s="58"/>
      <c r="F76" s="59">
        <f>(E76-E75)/F75</f>
        <v>-0.9916201117318435</v>
      </c>
      <c r="G76" s="44"/>
      <c r="H76" s="45"/>
      <c r="I76"/>
      <c r="J76"/>
    </row>
    <row r="77" spans="1:10" ht="12.75">
      <c r="A77" s="9" t="s">
        <v>6</v>
      </c>
      <c r="C77" s="55"/>
      <c r="D77" s="20" t="s">
        <v>12</v>
      </c>
      <c r="E77" s="21">
        <v>0</v>
      </c>
      <c r="F77" s="22">
        <v>0</v>
      </c>
      <c r="G77" s="23">
        <f>E77+1.96*(F77/SQRT(A110))+F77</f>
        <v>0</v>
      </c>
      <c r="H77" s="15"/>
      <c r="I77"/>
      <c r="J77"/>
    </row>
    <row r="78" spans="1:10" ht="12.75">
      <c r="A78" s="9"/>
      <c r="C78" s="55"/>
      <c r="D78" s="20"/>
      <c r="E78" s="24"/>
      <c r="F78" s="25"/>
      <c r="G78" s="23"/>
      <c r="H78" s="15"/>
      <c r="I78"/>
      <c r="J78"/>
    </row>
    <row r="79" spans="1:10" ht="12.75">
      <c r="A79" s="19">
        <v>61</v>
      </c>
      <c r="C79" s="55"/>
      <c r="D79" s="20" t="s">
        <v>37</v>
      </c>
      <c r="E79" s="46"/>
      <c r="F79" s="47"/>
      <c r="G79" s="23"/>
      <c r="H79" s="15"/>
      <c r="I79"/>
      <c r="J79"/>
    </row>
    <row r="80" spans="1:10" ht="12.75">
      <c r="A80" s="19">
        <v>61</v>
      </c>
      <c r="B80" s="2"/>
      <c r="C80" s="55"/>
      <c r="D80" s="48" t="s">
        <v>14</v>
      </c>
      <c r="E80" s="49">
        <v>0.08</v>
      </c>
      <c r="F80" s="50">
        <v>0.378</v>
      </c>
      <c r="G80" s="51">
        <f>E80+1.96*(F80/SQRT(A114))+F80</f>
        <v>0.552859963604684</v>
      </c>
      <c r="H80" s="52"/>
      <c r="I80"/>
      <c r="J80"/>
    </row>
    <row r="81" spans="1:10" ht="12.75">
      <c r="A81" s="19"/>
      <c r="B81" s="2"/>
      <c r="C81" s="55"/>
      <c r="D81" s="48"/>
      <c r="E81" s="53"/>
      <c r="F81" s="54">
        <f>(E81-E80)/F80</f>
        <v>-0.21164021164021166</v>
      </c>
      <c r="G81" s="51"/>
      <c r="H81" s="52"/>
      <c r="I81"/>
      <c r="J81"/>
    </row>
    <row r="82" spans="1:10" ht="12.75" customHeight="1">
      <c r="A82" s="19">
        <v>61</v>
      </c>
      <c r="B82" s="2"/>
      <c r="C82" s="75" t="s">
        <v>41</v>
      </c>
      <c r="D82" s="11" t="s">
        <v>36</v>
      </c>
      <c r="E82" s="12">
        <v>1.54</v>
      </c>
      <c r="F82" s="13">
        <v>1.478</v>
      </c>
      <c r="G82" s="14">
        <f>E82+1.96*(F82/SQRT(A105))+F82</f>
        <v>3.388907476740008</v>
      </c>
      <c r="H82" s="15"/>
      <c r="I82"/>
      <c r="J82"/>
    </row>
    <row r="83" spans="1:10" ht="12.75">
      <c r="A83" s="19"/>
      <c r="B83" s="2"/>
      <c r="C83" s="75"/>
      <c r="D83" s="11"/>
      <c r="E83" s="17"/>
      <c r="F83" s="18">
        <f>(E83-E82)/F82</f>
        <v>-1.0419485791610286</v>
      </c>
      <c r="G83" s="14"/>
      <c r="H83" s="15"/>
      <c r="I83"/>
      <c r="J83"/>
    </row>
    <row r="84" spans="1:10" ht="12.75">
      <c r="A84" s="19">
        <v>61</v>
      </c>
      <c r="B84" s="2"/>
      <c r="C84" s="75"/>
      <c r="D84" s="20" t="s">
        <v>12</v>
      </c>
      <c r="E84" s="21">
        <v>0.02</v>
      </c>
      <c r="F84" s="22">
        <v>0.128</v>
      </c>
      <c r="G84" s="23">
        <f>E84+1.96*(F84/SQRT(A111))+F84</f>
        <v>0.18012189243756493</v>
      </c>
      <c r="H84" s="15"/>
      <c r="I84"/>
      <c r="J84"/>
    </row>
    <row r="85" spans="1:10" ht="12.75">
      <c r="A85" s="19"/>
      <c r="B85" s="2"/>
      <c r="C85" s="75"/>
      <c r="D85" s="20"/>
      <c r="E85" s="24"/>
      <c r="F85" s="25">
        <f>(E85-E84)/F84</f>
        <v>-0.15625</v>
      </c>
      <c r="G85" s="23"/>
      <c r="H85" s="15"/>
      <c r="I85"/>
      <c r="J85"/>
    </row>
    <row r="86" spans="1:10" ht="12.75">
      <c r="A86" s="26">
        <v>61</v>
      </c>
      <c r="B86" s="2"/>
      <c r="C86" s="75"/>
      <c r="D86" s="20" t="s">
        <v>37</v>
      </c>
      <c r="E86" s="46"/>
      <c r="F86" s="47"/>
      <c r="G86" s="23"/>
      <c r="H86" s="15"/>
      <c r="I86"/>
      <c r="J86"/>
    </row>
    <row r="87" spans="2:10" ht="12.75">
      <c r="B87" s="2"/>
      <c r="C87" s="75"/>
      <c r="D87" s="48" t="s">
        <v>14</v>
      </c>
      <c r="E87" s="49">
        <v>0.1</v>
      </c>
      <c r="F87" s="50">
        <v>0.436</v>
      </c>
      <c r="G87" s="51">
        <f>E87+1.96*(F87/SQRT(A115))+F87</f>
        <v>0.6454151961154556</v>
      </c>
      <c r="H87" s="52"/>
      <c r="I87"/>
      <c r="J87"/>
    </row>
    <row r="88" spans="2:10" ht="12.75">
      <c r="B88" s="2"/>
      <c r="C88" s="75"/>
      <c r="D88" s="48"/>
      <c r="E88" s="53"/>
      <c r="F88" s="54">
        <f>(E88-E87)/F87</f>
        <v>-0.22935779816513763</v>
      </c>
      <c r="G88" s="51"/>
      <c r="H88" s="52"/>
      <c r="I88"/>
      <c r="J88"/>
    </row>
    <row r="89" ht="12.75">
      <c r="A89" s="9" t="s">
        <v>6</v>
      </c>
    </row>
    <row r="90" ht="12.75">
      <c r="A90" s="19">
        <v>61</v>
      </c>
    </row>
    <row r="91" ht="12.75">
      <c r="A91" s="19">
        <v>61</v>
      </c>
    </row>
    <row r="92" ht="12.75">
      <c r="A92" s="19">
        <v>61</v>
      </c>
    </row>
    <row r="93" ht="12.75">
      <c r="A93" s="19">
        <v>61</v>
      </c>
    </row>
    <row r="94" ht="12.75">
      <c r="A94" s="19">
        <v>61</v>
      </c>
    </row>
    <row r="95" ht="12.75">
      <c r="A95" s="19">
        <v>61</v>
      </c>
    </row>
    <row r="96" ht="12.75">
      <c r="A96" s="26">
        <v>61</v>
      </c>
    </row>
    <row r="101" ht="12.75">
      <c r="A101" s="9" t="s">
        <v>6</v>
      </c>
    </row>
    <row r="102" ht="12.75">
      <c r="A102" s="19">
        <v>61</v>
      </c>
    </row>
    <row r="103" ht="12.75">
      <c r="A103" s="19">
        <v>61</v>
      </c>
    </row>
    <row r="104" ht="12.75">
      <c r="A104" s="19">
        <v>61</v>
      </c>
    </row>
    <row r="105" ht="12.75">
      <c r="A105" s="26">
        <v>61</v>
      </c>
    </row>
    <row r="107" ht="12.75">
      <c r="A107" s="9" t="s">
        <v>6</v>
      </c>
    </row>
    <row r="108" ht="12.75">
      <c r="A108" s="19">
        <v>61</v>
      </c>
    </row>
    <row r="109" ht="12.75">
      <c r="A109" s="19">
        <v>61</v>
      </c>
    </row>
    <row r="110" ht="12.75">
      <c r="A110" s="19">
        <v>61</v>
      </c>
    </row>
    <row r="111" ht="12.75">
      <c r="A111" s="26">
        <v>61</v>
      </c>
    </row>
    <row r="113" ht="12.75">
      <c r="A113" s="9" t="s">
        <v>6</v>
      </c>
    </row>
    <row r="114" ht="12.75">
      <c r="A114" s="19">
        <v>61</v>
      </c>
    </row>
    <row r="115" ht="12.75">
      <c r="A115" s="26">
        <v>61</v>
      </c>
    </row>
  </sheetData>
  <sheetProtection selectLockedCells="1" selectUnlockedCells="1"/>
  <mergeCells count="12">
    <mergeCell ref="C2:C13"/>
    <mergeCell ref="I2:L2"/>
    <mergeCell ref="C14:C15"/>
    <mergeCell ref="D14:D15"/>
    <mergeCell ref="C16:C24"/>
    <mergeCell ref="C25:C34"/>
    <mergeCell ref="C35:C52"/>
    <mergeCell ref="C53:C62"/>
    <mergeCell ref="C64:C68"/>
    <mergeCell ref="C69:C73"/>
    <mergeCell ref="C75:C81"/>
    <mergeCell ref="C82:C8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0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0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2015-04-17T07:24:31Z</dcterms:modified>
  <cp:category/>
  <cp:version/>
  <cp:contentType/>
  <cp:contentStatus/>
  <cp:revision>7</cp:revision>
</cp:coreProperties>
</file>